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บัญชีสรุป ส่วนที่ 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<sst xmlns="http://schemas.openxmlformats.org/spreadsheetml/2006/main" count="108" uniqueCount="68">
  <si>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บัญชีโครงการ/กิจกรรม/งบประมาณ</t>
  </si>
  <si>
    <t>โครงการ/กิจกรรม</t>
  </si>
  <si>
    <t>รายละเอียดโครงการ/กิจกรรม</t>
  </si>
  <si>
    <t>งบประมาณ</t>
  </si>
  <si>
    <t>สถานที่ดำเนินการ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</si>
  <si>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</si>
  <si>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</si>
  <si>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</si>
  <si>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</si>
  <si>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</si>
  <si>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</si>
  <si>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</si>
  <si>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</si>
  <si>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</si>
  <si>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</si>
  <si>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</si>
  <si>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</si>
  <si>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</si>
  <si>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สำนักปลัดเทศบาล</t>
  </si>
  <si>
    <t>กองช่าง</t>
  </si>
  <si>
    <t>สำนักปลัด</t>
  </si>
  <si>
    <t>1.  ยุทธศาสตร์การพัฒนา ด้านการส่งเสริมเศรษฐกิจชุมชน
  ตามหลักปรัชญาเศรษฐกิจพอเพียง</t>
  </si>
  <si>
    <t>รวม</t>
  </si>
  <si>
    <t>2. ยุทธศาตร์การพัฒนาด้านการบริหารจัดการและอนุรักษ์ทรัพยากรธรรมชาติและสิ่งแวดล้อม</t>
  </si>
  <si>
    <t>3. ยุทธศาตร์การพัฒนาด้านการพัฒนาคุณภาพชีวิตของประชาชน
ในท้องถิ่น</t>
  </si>
  <si>
    <t>รวมทั้งสิ้น</t>
  </si>
  <si>
    <t>ส่วนที่ 2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</si>
  <si>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</si>
  <si>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</si>
  <si>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</si>
  <si>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</si>
  <si>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</si>
  <si>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</si>
  <si>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4. ยุทธศาตร์การพัฒนาด้านศิลปวัฒนธรรมจารีตประเพณี และภูมิปัญญาท้องถิ่น</t>
  </si>
  <si>
    <t>พ.ศ.2558</t>
  </si>
  <si>
    <t>ไตรมาสที่1</t>
  </si>
  <si>
    <t>ไตรมาสที่2</t>
  </si>
  <si>
    <t>ไตรมาสที่3</t>
  </si>
  <si>
    <t>ไตรมาสที่4</t>
  </si>
  <si>
    <t>ลำดับที่</t>
  </si>
  <si>
    <t>แผนดำเนินงาน ประจำปีงบประมาณ พ.ศ.2559</t>
  </si>
  <si>
    <t>พ.ศ.2559</t>
  </si>
  <si>
    <t>โรงเรียนบ้านโคกทุ่งน้อย ตำบลบ้านโคก อำเภอสุวรรณคูหา จังหวัดหนองบัวลำภู</t>
  </si>
  <si>
    <t>ซ่อมแซมโรงอาหาร</t>
  </si>
  <si>
    <t>เพื่อเป็นค่าวัสดุ อุปกรณ์และค่าแรง</t>
  </si>
  <si>
    <t>โรงเรียนบ้านโคกทุ่งน้อย</t>
  </si>
  <si>
    <t>ซ่อมแซมอาคารเรียน แบบ สปช.2/28</t>
  </si>
  <si>
    <t>ตัดผม</t>
  </si>
  <si>
    <t>เพื่อเป็นค่าวัสดุ อุปกรณ์และค่าจ้างวิทยากร</t>
  </si>
  <si>
    <t>จัดซื้อเครื่องฉายโปรเจ็คเตอร์</t>
  </si>
  <si>
    <t>เพื่อจัดซื้อเครื่องฉายโปรเจ็คเตอร์พร้อมอุปกรณ์</t>
  </si>
  <si>
    <t>5. ยุทธศาสตร์ในการป้องกันและปราบปรามการทุจริต คอร์รัปชั่นอย่างยั่งยืน</t>
  </si>
  <si>
    <t>2.2 แผนงานสร้างความเข้มแข็งของชุมชน</t>
  </si>
  <si>
    <t>3.1 แผนงานบริหารทั่วไป</t>
  </si>
  <si>
    <t>3.3 แผนงานการศึกษา</t>
  </si>
  <si>
    <t>3.4 แผนงานเคหะและชุมชน</t>
  </si>
  <si>
    <t>3.5 แผนงานสร้างความเข็มแข็งของชุมชน</t>
  </si>
  <si>
    <t>5.1 แผนงานบริหารทั่วไป</t>
  </si>
  <si>
    <t>1.1) แผนเคหะและชุมชน</t>
  </si>
  <si>
    <t>2.2) แผนงานสาธารณสุข</t>
  </si>
  <si>
    <t>3.2 แผนงานรักษาความสงบภายใน</t>
  </si>
  <si>
    <t>3.6 แผนงานสาธารณสุข</t>
  </si>
  <si>
    <t>3.7 แผนงานอุตสาหกรรมและการโยธา</t>
  </si>
  <si>
    <t>งานการศึกษา</t>
  </si>
  <si>
    <t>3.7 แผนงานงบกลาง</t>
  </si>
  <si>
    <t>4.1 แผนงานการศาสนาวัฒนธรรมและนันทนาการ</t>
  </si>
  <si>
    <t>เทศบาลตำบลนาด่าน อำเภอสุวรรณคูหา จังหวัดหนองบัวลำภู</t>
  </si>
  <si>
    <t>แผนดำเนินงาน  ประจำปีงบประมาณ พ.ศ.  2564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</si>
</sst>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-* #,##0_-;\-* #,##0_-;_-* &quot;-&quot;??_-;_-@_-"/>
    <numFmt numFmtId="197" formatCode="#,##0;[Red]#,##0"/>
    <numFmt numFmtId="198" formatCode="0.00;[Red]0.0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.000_-;\-* #,##0.00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" fillId="0" borderId="10" xfId="55" applyFont="1" applyBorder="1">
      <alignment/>
      <protection/>
    </xf>
    <xf numFmtId="0" fontId="4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3" fontId="3" fillId="0" borderId="10" xfId="41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center" vertical="center"/>
    </xf>
    <xf numFmtId="198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98" fontId="4" fillId="0" borderId="11" xfId="36" applyNumberFormat="1" applyFont="1" applyFill="1" applyBorder="1" applyAlignment="1">
      <alignment horizontal="center" vertical="center"/>
    </xf>
    <xf numFmtId="3" fontId="4" fillId="0" borderId="11" xfId="36" applyNumberFormat="1" applyFont="1" applyFill="1" applyBorder="1" applyAlignment="1">
      <alignment horizontal="center" vertical="center"/>
    </xf>
    <xf numFmtId="3" fontId="4" fillId="0" borderId="12" xfId="36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wrapText="1"/>
    </xf>
    <xf numFmtId="3" fontId="3" fillId="0" borderId="10" xfId="3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198" fontId="4" fillId="0" borderId="10" xfId="36" applyNumberFormat="1" applyFont="1" applyFill="1" applyBorder="1" applyAlignment="1">
      <alignment horizontal="center" vertical="center"/>
    </xf>
    <xf numFmtId="198" fontId="3" fillId="0" borderId="10" xfId="36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3" fontId="4" fillId="0" borderId="13" xfId="36" applyNumberFormat="1" applyFont="1" applyFill="1" applyBorder="1" applyAlignment="1">
      <alignment horizontal="center" vertical="center"/>
    </xf>
    <xf numFmtId="198" fontId="4" fillId="0" borderId="13" xfId="36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wrapText="1"/>
    </xf>
    <xf numFmtId="3" fontId="4" fillId="0" borderId="14" xfId="36" applyNumberFormat="1" applyFont="1" applyFill="1" applyBorder="1" applyAlignment="1">
      <alignment horizontal="center" vertical="center"/>
    </xf>
    <xf numFmtId="198" fontId="4" fillId="0" borderId="14" xfId="36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3" fontId="4" fillId="0" borderId="0" xfId="36" applyNumberFormat="1" applyFont="1" applyFill="1" applyBorder="1" applyAlignment="1">
      <alignment horizontal="center" vertical="center"/>
    </xf>
    <xf numFmtId="198" fontId="4" fillId="0" borderId="0" xfId="36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36" applyNumberFormat="1" applyFont="1" applyAlignment="1">
      <alignment horizontal="center" vertical="center"/>
    </xf>
    <xf numFmtId="198" fontId="4" fillId="0" borderId="0" xfId="36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/>
    </xf>
    <xf numFmtId="3" fontId="5" fillId="0" borderId="11" xfId="36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196" fontId="43" fillId="0" borderId="10" xfId="36" applyNumberFormat="1" applyFont="1" applyBorder="1" applyAlignment="1">
      <alignment horizontal="center" vertical="center"/>
    </xf>
    <xf numFmtId="195" fontId="4" fillId="0" borderId="10" xfId="41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6" xfId="36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/>
    </xf>
    <xf numFmtId="198" fontId="4" fillId="0" borderId="12" xfId="36" applyNumberFormat="1" applyFont="1" applyFill="1" applyBorder="1" applyAlignment="1">
      <alignment horizontal="center" vertical="center"/>
    </xf>
    <xf numFmtId="198" fontId="3" fillId="0" borderId="11" xfId="3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vertical="center" wrapText="1"/>
      <protection/>
    </xf>
    <xf numFmtId="195" fontId="4" fillId="0" borderId="10" xfId="43" applyNumberFormat="1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/>
      <protection/>
    </xf>
    <xf numFmtId="0" fontId="43" fillId="0" borderId="10" xfId="0" applyFont="1" applyBorder="1" applyAlignment="1">
      <alignment horizont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เครื่องหมายจุลภาค 7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กติ 2" xfId="50"/>
    <cellStyle name="ปกติ 3" xfId="51"/>
    <cellStyle name="ปกติ 4" xfId="52"/>
    <cellStyle name="ปกติ 5" xfId="53"/>
    <cellStyle name="ปกติ 6" xfId="54"/>
    <cellStyle name="ปกติ 7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323850</xdr:rowOff>
    </xdr:from>
    <xdr:to>
      <xdr:col>16</xdr:col>
      <xdr:colOff>285750</xdr:colOff>
      <xdr:row>7</xdr:row>
      <xdr:rowOff>323850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524625" y="2124075"/>
          <a:ext cx="1885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238125</xdr:rowOff>
    </xdr:from>
    <xdr:to>
      <xdr:col>16</xdr:col>
      <xdr:colOff>276225</xdr:colOff>
      <xdr:row>8</xdr:row>
      <xdr:rowOff>247650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524625" y="2714625"/>
          <a:ext cx="18764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323850</xdr:rowOff>
    </xdr:from>
    <xdr:to>
      <xdr:col>16</xdr:col>
      <xdr:colOff>285750</xdr:colOff>
      <xdr:row>9</xdr:row>
      <xdr:rowOff>323850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524625" y="3438525"/>
          <a:ext cx="1885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238125</xdr:rowOff>
    </xdr:from>
    <xdr:to>
      <xdr:col>16</xdr:col>
      <xdr:colOff>276225</xdr:colOff>
      <xdr:row>10</xdr:row>
      <xdr:rowOff>247650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524625" y="3924300"/>
          <a:ext cx="18764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zoomScale="110" zoomScalePageLayoutView="110" workbookViewId="0" topLeftCell="A7">
      <selection activeCell="A3" sqref="A3:F3"/>
    </sheetView>
  </sheetViews>
  <sheetFormatPr defaultColWidth="9.140625" defaultRowHeight="24" customHeight="1"/>
  <cols>
    <col min="1" max="1" width="43.140625" style="37" customWidth="1"/>
    <col min="2" max="2" width="15.140625" style="38" customWidth="1"/>
    <col min="3" max="3" width="16.00390625" style="39" customWidth="1"/>
    <col min="4" max="4" width="14.7109375" style="38" customWidth="1"/>
    <col min="5" max="5" width="18.7109375" style="39" customWidth="1"/>
    <col min="6" max="6" width="18.00390625" style="38" customWidth="1"/>
    <col min="7" max="16384" width="9.00390625" style="22" customWidth="1"/>
  </cols>
  <sheetData>
    <row r="1" spans="1:6" ht="21" customHeight="1">
      <c r="A1" s="59" t="s">
        <v>26</v>
      </c>
      <c r="B1" s="59"/>
      <c r="C1" s="59"/>
      <c r="D1" s="59"/>
      <c r="E1" s="59"/>
      <c r="F1" s="59"/>
    </row>
    <row r="2" spans="1:6" ht="24" customHeight="1">
      <c r="A2" s="59" t="s">
        <v>27</v>
      </c>
      <c r="B2" s="59"/>
      <c r="C2" s="59"/>
      <c r="D2" s="59"/>
      <c r="E2" s="59"/>
      <c r="F2" s="59"/>
    </row>
    <row r="3" spans="1:6" ht="24" customHeight="1">
      <c r="A3" s="59" t="s">
        <v>67</v>
      </c>
      <c r="B3" s="59"/>
      <c r="C3" s="59"/>
      <c r="D3" s="59"/>
      <c r="E3" s="59"/>
      <c r="F3" s="59"/>
    </row>
    <row r="4" spans="1:6" ht="24" customHeight="1">
      <c r="A4" s="59" t="s">
        <v>66</v>
      </c>
      <c r="B4" s="59"/>
      <c r="C4" s="59"/>
      <c r="D4" s="59"/>
      <c r="E4" s="59"/>
      <c r="F4" s="59"/>
    </row>
    <row r="5" spans="1:6" s="23" customFormat="1" ht="58.5" customHeight="1">
      <c r="A5" s="6" t="s">
        <v>28</v>
      </c>
      <c r="B5" s="7" t="s">
        <v>29</v>
      </c>
      <c r="C5" s="8" t="s">
        <v>30</v>
      </c>
      <c r="D5" s="9" t="s">
        <v>31</v>
      </c>
      <c r="E5" s="8" t="s">
        <v>32</v>
      </c>
      <c r="F5" s="7" t="s">
        <v>5</v>
      </c>
    </row>
    <row r="6" spans="1:6" ht="41.25" customHeight="1">
      <c r="A6" s="24" t="s">
        <v>21</v>
      </c>
      <c r="B6" s="25"/>
      <c r="C6" s="26"/>
      <c r="D6" s="25"/>
      <c r="E6" s="26"/>
      <c r="F6" s="25"/>
    </row>
    <row r="7" spans="1:6" ht="26.25" customHeight="1">
      <c r="A7" s="10" t="s">
        <v>58</v>
      </c>
      <c r="B7" s="11">
        <v>1</v>
      </c>
      <c r="C7" s="14">
        <f>B7*100/49</f>
        <v>2.0408163265306123</v>
      </c>
      <c r="D7" s="11">
        <v>50000</v>
      </c>
      <c r="E7" s="14">
        <f>D7*100/22630530</f>
        <v>0.22094047289215055</v>
      </c>
      <c r="F7" s="15" t="s">
        <v>18</v>
      </c>
    </row>
    <row r="8" spans="1:6" ht="24" customHeight="1">
      <c r="A8" s="10"/>
      <c r="B8" s="15"/>
      <c r="C8" s="57"/>
      <c r="D8" s="15"/>
      <c r="E8" s="14"/>
      <c r="F8" s="15"/>
    </row>
    <row r="9" spans="1:6" ht="24" customHeight="1">
      <c r="A9" s="17" t="s">
        <v>22</v>
      </c>
      <c r="B9" s="18">
        <f>SUM(B7:B8)</f>
        <v>1</v>
      </c>
      <c r="C9" s="58">
        <f>SUM(C7:C8)</f>
        <v>2.0408163265306123</v>
      </c>
      <c r="D9" s="18">
        <f>SUM(D7:D8)</f>
        <v>50000</v>
      </c>
      <c r="E9" s="21">
        <f>SUM(E7:E8)</f>
        <v>0.22094047289215055</v>
      </c>
      <c r="F9" s="18"/>
    </row>
    <row r="10" spans="1:6" s="30" customFormat="1" ht="24" customHeight="1">
      <c r="A10" s="27"/>
      <c r="B10" s="28"/>
      <c r="C10" s="29"/>
      <c r="D10" s="28"/>
      <c r="E10" s="29"/>
      <c r="F10" s="28"/>
    </row>
    <row r="11" spans="1:6" s="23" customFormat="1" ht="47.25" customHeight="1">
      <c r="A11" s="6" t="s">
        <v>28</v>
      </c>
      <c r="B11" s="7" t="s">
        <v>29</v>
      </c>
      <c r="C11" s="8" t="s">
        <v>30</v>
      </c>
      <c r="D11" s="9" t="s">
        <v>31</v>
      </c>
      <c r="E11" s="8" t="s">
        <v>32</v>
      </c>
      <c r="F11" s="7" t="s">
        <v>5</v>
      </c>
    </row>
    <row r="12" spans="1:6" ht="43.5" customHeight="1">
      <c r="A12" s="19" t="s">
        <v>23</v>
      </c>
      <c r="B12" s="11"/>
      <c r="C12" s="14"/>
      <c r="D12" s="11"/>
      <c r="E12" s="14"/>
      <c r="F12" s="15"/>
    </row>
    <row r="13" spans="1:6" ht="21.75" customHeight="1">
      <c r="A13" s="10" t="s">
        <v>59</v>
      </c>
      <c r="B13" s="15">
        <v>3</v>
      </c>
      <c r="C13" s="14">
        <f>B13*100/49</f>
        <v>6.122448979591836</v>
      </c>
      <c r="D13" s="15">
        <v>770000</v>
      </c>
      <c r="E13" s="14">
        <f>D13*100/22630530</f>
        <v>3.4024832825391185</v>
      </c>
      <c r="F13" s="15" t="s">
        <v>18</v>
      </c>
    </row>
    <row r="14" spans="1:6" ht="20.25">
      <c r="A14" s="10" t="s">
        <v>52</v>
      </c>
      <c r="B14" s="11">
        <v>2</v>
      </c>
      <c r="C14" s="14">
        <f>B14*100/49</f>
        <v>4.081632653061225</v>
      </c>
      <c r="D14" s="11">
        <v>80000</v>
      </c>
      <c r="E14" s="14">
        <f>D14*100/22630530</f>
        <v>0.3535047566274409</v>
      </c>
      <c r="F14" s="15" t="s">
        <v>18</v>
      </c>
    </row>
    <row r="15" spans="1:6" ht="21.75" customHeight="1">
      <c r="A15" s="10"/>
      <c r="B15" s="11"/>
      <c r="C15" s="14"/>
      <c r="D15" s="11"/>
      <c r="E15" s="14"/>
      <c r="F15" s="42"/>
    </row>
    <row r="16" spans="1:6" s="31" customFormat="1" ht="24" customHeight="1">
      <c r="A16" s="17" t="s">
        <v>22</v>
      </c>
      <c r="B16" s="18">
        <f>SUM(B13:B15)</f>
        <v>5</v>
      </c>
      <c r="C16" s="21">
        <f>SUM(C13:C15)</f>
        <v>10.204081632653061</v>
      </c>
      <c r="D16" s="18">
        <f>SUM(D13:D15)</f>
        <v>850000</v>
      </c>
      <c r="E16" s="21">
        <f>SUM(E13:E15)</f>
        <v>3.755988039166559</v>
      </c>
      <c r="F16" s="18"/>
    </row>
    <row r="17" spans="1:6" ht="24" customHeight="1">
      <c r="A17" s="32"/>
      <c r="B17" s="33"/>
      <c r="C17" s="34"/>
      <c r="D17" s="33"/>
      <c r="E17" s="34"/>
      <c r="F17" s="33"/>
    </row>
    <row r="18" spans="1:6" ht="24" customHeight="1">
      <c r="A18" s="32"/>
      <c r="B18" s="33"/>
      <c r="C18" s="34"/>
      <c r="D18" s="33"/>
      <c r="E18" s="34"/>
      <c r="F18" s="33"/>
    </row>
    <row r="19" spans="1:6" ht="24" customHeight="1">
      <c r="A19" s="32"/>
      <c r="B19" s="33"/>
      <c r="C19" s="34"/>
      <c r="D19" s="33"/>
      <c r="E19" s="34"/>
      <c r="F19" s="33"/>
    </row>
    <row r="20" spans="1:6" s="23" customFormat="1" ht="47.25" customHeight="1">
      <c r="A20" s="6" t="s">
        <v>28</v>
      </c>
      <c r="B20" s="7" t="s">
        <v>29</v>
      </c>
      <c r="C20" s="8" t="s">
        <v>30</v>
      </c>
      <c r="D20" s="9" t="s">
        <v>31</v>
      </c>
      <c r="E20" s="8" t="s">
        <v>32</v>
      </c>
      <c r="F20" s="7" t="s">
        <v>5</v>
      </c>
    </row>
    <row r="21" spans="1:6" ht="53.25" customHeight="1">
      <c r="A21" s="19" t="s">
        <v>24</v>
      </c>
      <c r="B21" s="11"/>
      <c r="C21" s="14"/>
      <c r="D21" s="11"/>
      <c r="E21" s="14"/>
      <c r="F21" s="15"/>
    </row>
    <row r="22" spans="1:6" ht="25.5" customHeight="1">
      <c r="A22" s="13" t="s">
        <v>53</v>
      </c>
      <c r="B22" s="15">
        <v>5</v>
      </c>
      <c r="C22" s="14">
        <f>B22*100/49</f>
        <v>10.204081632653061</v>
      </c>
      <c r="D22" s="35">
        <v>1250000</v>
      </c>
      <c r="E22" s="14">
        <f>D22*100/22630530</f>
        <v>5.523511822303764</v>
      </c>
      <c r="F22" s="15" t="s">
        <v>18</v>
      </c>
    </row>
    <row r="23" spans="1:6" ht="24" customHeight="1">
      <c r="A23" s="13" t="s">
        <v>60</v>
      </c>
      <c r="B23" s="15">
        <v>4</v>
      </c>
      <c r="C23" s="14">
        <f aca="true" t="shared" si="0" ref="C23:C29">B23*100/49</f>
        <v>8.16326530612245</v>
      </c>
      <c r="D23" s="15">
        <v>310000</v>
      </c>
      <c r="E23" s="14">
        <f aca="true" t="shared" si="1" ref="E23:E29">D23*100/22630530</f>
        <v>1.3698309319313335</v>
      </c>
      <c r="F23" s="15" t="s">
        <v>18</v>
      </c>
    </row>
    <row r="24" spans="1:6" ht="24.75" customHeight="1">
      <c r="A24" s="10" t="s">
        <v>54</v>
      </c>
      <c r="B24" s="11">
        <v>10</v>
      </c>
      <c r="C24" s="14">
        <f t="shared" si="0"/>
        <v>20.408163265306122</v>
      </c>
      <c r="D24" s="11">
        <v>5197630</v>
      </c>
      <c r="E24" s="14">
        <f t="shared" si="1"/>
        <v>22.96733660236857</v>
      </c>
      <c r="F24" s="15" t="s">
        <v>63</v>
      </c>
    </row>
    <row r="25" spans="1:6" ht="24" customHeight="1">
      <c r="A25" s="13" t="s">
        <v>55</v>
      </c>
      <c r="B25" s="15">
        <v>1</v>
      </c>
      <c r="C25" s="14">
        <f t="shared" si="0"/>
        <v>2.0408163265306123</v>
      </c>
      <c r="D25" s="15">
        <v>300000</v>
      </c>
      <c r="E25" s="14">
        <f t="shared" si="1"/>
        <v>1.3256428373529034</v>
      </c>
      <c r="F25" s="15" t="s">
        <v>19</v>
      </c>
    </row>
    <row r="26" spans="1:6" ht="24" customHeight="1">
      <c r="A26" s="36" t="s">
        <v>56</v>
      </c>
      <c r="B26" s="15">
        <v>3</v>
      </c>
      <c r="C26" s="14">
        <f t="shared" si="0"/>
        <v>6.122448979591836</v>
      </c>
      <c r="D26" s="15">
        <v>65000</v>
      </c>
      <c r="E26" s="14">
        <f t="shared" si="1"/>
        <v>0.2872226147597957</v>
      </c>
      <c r="F26" s="15" t="s">
        <v>18</v>
      </c>
    </row>
    <row r="27" spans="1:6" ht="24" customHeight="1">
      <c r="A27" s="10" t="s">
        <v>61</v>
      </c>
      <c r="B27" s="11">
        <v>4</v>
      </c>
      <c r="C27" s="14">
        <f t="shared" si="0"/>
        <v>8.16326530612245</v>
      </c>
      <c r="D27" s="11">
        <v>337500</v>
      </c>
      <c r="E27" s="14">
        <f t="shared" si="1"/>
        <v>1.4913481920220162</v>
      </c>
      <c r="F27" s="15" t="s">
        <v>63</v>
      </c>
    </row>
    <row r="28" spans="1:6" ht="24" customHeight="1">
      <c r="A28" s="10" t="s">
        <v>62</v>
      </c>
      <c r="B28" s="11">
        <v>2</v>
      </c>
      <c r="C28" s="14">
        <f t="shared" si="0"/>
        <v>4.081632653061225</v>
      </c>
      <c r="D28" s="11">
        <v>500000</v>
      </c>
      <c r="E28" s="14">
        <f t="shared" si="1"/>
        <v>2.2094047289215055</v>
      </c>
      <c r="F28" s="15" t="s">
        <v>19</v>
      </c>
    </row>
    <row r="29" spans="1:6" ht="24" customHeight="1">
      <c r="A29" s="10" t="s">
        <v>64</v>
      </c>
      <c r="B29" s="11">
        <v>3</v>
      </c>
      <c r="C29" s="14">
        <f t="shared" si="0"/>
        <v>6.122448979591836</v>
      </c>
      <c r="D29" s="11">
        <v>12519200</v>
      </c>
      <c r="E29" s="14">
        <f t="shared" si="1"/>
        <v>55.319959364628225</v>
      </c>
      <c r="F29" s="15" t="s">
        <v>18</v>
      </c>
    </row>
    <row r="30" spans="1:6" s="31" customFormat="1" ht="24" customHeight="1">
      <c r="A30" s="17" t="s">
        <v>22</v>
      </c>
      <c r="B30" s="18">
        <f>SUM(B22:B29)</f>
        <v>32</v>
      </c>
      <c r="C30" s="21">
        <f>B30*100/90</f>
        <v>35.55555555555556</v>
      </c>
      <c r="D30" s="18">
        <f>SUM(D22:D29)</f>
        <v>20479330</v>
      </c>
      <c r="E30" s="20">
        <f>SUM(E22:E29)</f>
        <v>90.49425709428812</v>
      </c>
      <c r="F30" s="18"/>
    </row>
    <row r="31" spans="1:6" ht="43.5" customHeight="1">
      <c r="A31" s="19" t="s">
        <v>33</v>
      </c>
      <c r="B31" s="11"/>
      <c r="C31" s="14"/>
      <c r="D31" s="11"/>
      <c r="E31" s="14"/>
      <c r="F31" s="15"/>
    </row>
    <row r="32" spans="1:6" ht="24" customHeight="1">
      <c r="A32" s="13" t="s">
        <v>65</v>
      </c>
      <c r="B32" s="15">
        <v>10</v>
      </c>
      <c r="C32" s="14">
        <f>B32*100/49</f>
        <v>20.408163265306122</v>
      </c>
      <c r="D32" s="15">
        <v>1085000</v>
      </c>
      <c r="E32" s="14">
        <f>D32*100/22630530</f>
        <v>4.794408261759667</v>
      </c>
      <c r="F32" s="15" t="s">
        <v>20</v>
      </c>
    </row>
    <row r="33" spans="1:6" ht="21" customHeight="1">
      <c r="A33" s="10"/>
      <c r="B33" s="11"/>
      <c r="C33" s="14"/>
      <c r="D33" s="11"/>
      <c r="E33" s="14"/>
      <c r="F33" s="15"/>
    </row>
    <row r="34" spans="1:6" s="31" customFormat="1" ht="24" customHeight="1">
      <c r="A34" s="17" t="s">
        <v>22</v>
      </c>
      <c r="B34" s="18">
        <f>SUM(B32:B33)</f>
        <v>10</v>
      </c>
      <c r="C34" s="21">
        <f>SUM(C32:C33)</f>
        <v>20.408163265306122</v>
      </c>
      <c r="D34" s="18">
        <f>SUM(D32:D33)</f>
        <v>1085000</v>
      </c>
      <c r="E34" s="20">
        <f>SUM(E32:E33)</f>
        <v>4.794408261759667</v>
      </c>
      <c r="F34" s="18"/>
    </row>
    <row r="40" spans="1:6" ht="51" customHeight="1">
      <c r="A40" s="6" t="s">
        <v>28</v>
      </c>
      <c r="B40" s="7" t="s">
        <v>29</v>
      </c>
      <c r="C40" s="8" t="s">
        <v>30</v>
      </c>
      <c r="D40" s="9" t="s">
        <v>31</v>
      </c>
      <c r="E40" s="8" t="s">
        <v>32</v>
      </c>
      <c r="F40" s="7" t="s">
        <v>5</v>
      </c>
    </row>
    <row r="41" spans="1:6" s="23" customFormat="1" ht="47.25" customHeight="1">
      <c r="A41" s="55" t="s">
        <v>51</v>
      </c>
      <c r="B41" s="11"/>
      <c r="C41" s="12"/>
      <c r="D41" s="11"/>
      <c r="E41" s="12"/>
      <c r="F41" s="11"/>
    </row>
    <row r="42" spans="1:6" ht="20.25">
      <c r="A42" s="48" t="s">
        <v>57</v>
      </c>
      <c r="B42" s="11">
        <v>1</v>
      </c>
      <c r="C42" s="14">
        <f>B42*100/49</f>
        <v>2.0408163265306123</v>
      </c>
      <c r="D42" s="11">
        <v>166200</v>
      </c>
      <c r="E42" s="14">
        <f>D42*100/22630530</f>
        <v>0.7344061318935085</v>
      </c>
      <c r="F42" s="15" t="s">
        <v>20</v>
      </c>
    </row>
    <row r="43" spans="1:6" ht="24" customHeight="1">
      <c r="A43" s="49"/>
      <c r="B43" s="52"/>
      <c r="C43" s="14"/>
      <c r="D43" s="53"/>
      <c r="E43" s="56"/>
      <c r="F43" s="54"/>
    </row>
    <row r="44" spans="1:6" ht="24" customHeight="1">
      <c r="A44" s="50"/>
      <c r="B44" s="52"/>
      <c r="C44" s="14"/>
      <c r="D44" s="53"/>
      <c r="E44" s="14"/>
      <c r="F44" s="15"/>
    </row>
    <row r="45" spans="1:6" ht="24" customHeight="1">
      <c r="A45" s="51"/>
      <c r="B45" s="16"/>
      <c r="C45" s="14"/>
      <c r="D45" s="16"/>
      <c r="E45" s="14"/>
      <c r="F45" s="16"/>
    </row>
    <row r="46" spans="1:6" s="30" customFormat="1" ht="39.75" customHeight="1">
      <c r="A46" s="17" t="s">
        <v>22</v>
      </c>
      <c r="B46" s="18">
        <f>SUM(B42:B45)</f>
        <v>1</v>
      </c>
      <c r="C46" s="20">
        <f>SUM(C42:C45)</f>
        <v>2.0408163265306123</v>
      </c>
      <c r="D46" s="18">
        <f>SUM(D42:D45)</f>
        <v>166200</v>
      </c>
      <c r="E46" s="20">
        <f>SUM(E42:E45)</f>
        <v>0.7344061318935085</v>
      </c>
      <c r="F46" s="18"/>
    </row>
    <row r="47" spans="1:6" s="31" customFormat="1" ht="24" customHeight="1">
      <c r="A47" s="17" t="s">
        <v>25</v>
      </c>
      <c r="B47" s="18">
        <f>B9+B16+B30+B34+B46</f>
        <v>49</v>
      </c>
      <c r="C47" s="21">
        <f>C9+C16+C30+C34+C46</f>
        <v>70.24943310657598</v>
      </c>
      <c r="D47" s="18">
        <f>D9+D16+D30+D34+D46</f>
        <v>22630530</v>
      </c>
      <c r="E47" s="21">
        <f>E9+E16+E30+E34+E46</f>
        <v>100</v>
      </c>
      <c r="F47" s="18"/>
    </row>
    <row r="49" ht="23.25" customHeight="1"/>
    <row r="50" ht="23.25" customHeight="1"/>
    <row r="51" ht="23.25" customHeight="1"/>
  </sheetData>
  <sheetProtection/>
  <mergeCells count="4">
    <mergeCell ref="A1:F1"/>
    <mergeCell ref="A3:F3"/>
    <mergeCell ref="A4:F4"/>
    <mergeCell ref="A2:F2"/>
  </mergeCells>
  <printOptions/>
  <pageMargins left="0.3937007874015748" right="0.2362204724409449" top="0.31496062992125984" bottom="0.4724409448818898" header="0.31496062992125984" footer="0.31496062992125984"/>
  <pageSetup firstPageNumber="3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421875" style="0" customWidth="1"/>
    <col min="2" max="2" width="18.57421875" style="0" customWidth="1"/>
    <col min="3" max="3" width="21.28125" style="0" customWidth="1"/>
    <col min="4" max="4" width="12.57421875" style="0" customWidth="1"/>
    <col min="5" max="5" width="13.421875" style="0" customWidth="1"/>
    <col min="6" max="6" width="13.7109375" style="0" customWidth="1"/>
    <col min="7" max="8" width="3.57421875" style="0" customWidth="1"/>
    <col min="9" max="13" width="3.421875" style="0" customWidth="1"/>
    <col min="14" max="14" width="3.7109375" style="0" customWidth="1"/>
    <col min="15" max="16" width="3.421875" style="0" customWidth="1"/>
    <col min="17" max="17" width="4.7109375" style="0" customWidth="1"/>
    <col min="18" max="18" width="9.00390625" style="0" hidden="1" customWidth="1"/>
  </cols>
  <sheetData>
    <row r="1" spans="1:18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0.2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0.25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25">
      <c r="A5" s="61" t="s">
        <v>39</v>
      </c>
      <c r="B5" s="62" t="s">
        <v>1</v>
      </c>
      <c r="C5" s="62" t="s">
        <v>2</v>
      </c>
      <c r="D5" s="63" t="s">
        <v>3</v>
      </c>
      <c r="E5" s="62" t="s">
        <v>4</v>
      </c>
      <c r="F5" s="62" t="s">
        <v>5</v>
      </c>
      <c r="G5" s="64" t="s">
        <v>34</v>
      </c>
      <c r="H5" s="64"/>
      <c r="I5" s="64"/>
      <c r="J5" s="64" t="s">
        <v>41</v>
      </c>
      <c r="K5" s="64"/>
      <c r="L5" s="64"/>
      <c r="M5" s="64"/>
      <c r="N5" s="64"/>
      <c r="O5" s="64"/>
      <c r="P5" s="64"/>
      <c r="Q5" s="64"/>
      <c r="R5" s="64"/>
    </row>
    <row r="6" spans="1:18" ht="20.25">
      <c r="A6" s="61"/>
      <c r="B6" s="62"/>
      <c r="C6" s="62"/>
      <c r="D6" s="63"/>
      <c r="E6" s="62"/>
      <c r="F6" s="62"/>
      <c r="G6" s="65" t="s">
        <v>35</v>
      </c>
      <c r="H6" s="65"/>
      <c r="I6" s="65"/>
      <c r="J6" s="65" t="s">
        <v>36</v>
      </c>
      <c r="K6" s="65"/>
      <c r="L6" s="65"/>
      <c r="M6" s="65" t="s">
        <v>37</v>
      </c>
      <c r="N6" s="65"/>
      <c r="O6" s="65"/>
      <c r="P6" s="65" t="s">
        <v>38</v>
      </c>
      <c r="Q6" s="65"/>
      <c r="R6" s="65"/>
    </row>
    <row r="7" spans="1:18" ht="20.25">
      <c r="A7" s="61"/>
      <c r="B7" s="62"/>
      <c r="C7" s="62"/>
      <c r="D7" s="63"/>
      <c r="E7" s="62"/>
      <c r="F7" s="62"/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</row>
    <row r="8" spans="1:18" ht="53.25" customHeight="1">
      <c r="A8" s="43">
        <v>1</v>
      </c>
      <c r="B8" s="3" t="s">
        <v>43</v>
      </c>
      <c r="C8" s="44" t="s">
        <v>44</v>
      </c>
      <c r="D8" s="46">
        <v>300000</v>
      </c>
      <c r="E8" s="4" t="s">
        <v>45</v>
      </c>
      <c r="F8" s="4" t="s">
        <v>45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50.25" customHeight="1">
      <c r="A9" s="40">
        <v>2</v>
      </c>
      <c r="B9" s="44" t="s">
        <v>46</v>
      </c>
      <c r="C9" s="44" t="s">
        <v>44</v>
      </c>
      <c r="D9" s="45">
        <v>350000</v>
      </c>
      <c r="E9" s="4" t="s">
        <v>45</v>
      </c>
      <c r="F9" s="4" t="s">
        <v>45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45" customHeight="1">
      <c r="A10" s="43">
        <v>3</v>
      </c>
      <c r="B10" s="3" t="s">
        <v>47</v>
      </c>
      <c r="C10" s="44" t="s">
        <v>48</v>
      </c>
      <c r="D10" s="46">
        <v>100000</v>
      </c>
      <c r="E10" s="4" t="s">
        <v>45</v>
      </c>
      <c r="F10" s="4" t="s">
        <v>45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7"/>
    </row>
    <row r="11" spans="1:18" ht="48.75" customHeight="1">
      <c r="A11" s="40">
        <v>4</v>
      </c>
      <c r="B11" s="44" t="s">
        <v>49</v>
      </c>
      <c r="C11" s="44" t="s">
        <v>50</v>
      </c>
      <c r="D11" s="45">
        <v>150000</v>
      </c>
      <c r="E11" s="4" t="s">
        <v>45</v>
      </c>
      <c r="F11" s="4" t="s">
        <v>45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7"/>
    </row>
  </sheetData>
  <sheetProtection/>
  <mergeCells count="15">
    <mergeCell ref="J5:R5"/>
    <mergeCell ref="G6:I6"/>
    <mergeCell ref="J6:L6"/>
    <mergeCell ref="M6:O6"/>
    <mergeCell ref="P6:R6"/>
    <mergeCell ref="A1:R1"/>
    <mergeCell ref="A2:R2"/>
    <mergeCell ref="A3:R3"/>
    <mergeCell ref="A5:A7"/>
    <mergeCell ref="B5:B7"/>
    <mergeCell ref="C5:C7"/>
    <mergeCell ref="D5:D7"/>
    <mergeCell ref="E5:E7"/>
    <mergeCell ref="F5:F7"/>
    <mergeCell ref="G5:I5"/>
  </mergeCells>
  <printOptions/>
  <pageMargins left="0.11811023622047245" right="0.11811023622047245" top="0.35433070866141736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ยอด</dc:creator>
  <cp:keywords/>
  <dc:description/>
  <cp:lastModifiedBy>Admin</cp:lastModifiedBy>
  <cp:lastPrinted>2019-11-05T05:07:22Z</cp:lastPrinted>
  <dcterms:created xsi:type="dcterms:W3CDTF">2012-12-23T09:20:38Z</dcterms:created>
  <dcterms:modified xsi:type="dcterms:W3CDTF">2021-05-13T03:12:44Z</dcterms:modified>
  <cp:category/>
  <cp:version/>
  <cp:contentType/>
  <cp:contentStatus/>
</cp:coreProperties>
</file>